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Variances" sheetId="1" r:id="rId1"/>
    <sheet name="Reserves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<sst xmlns="http://schemas.openxmlformats.org/spreadsheetml/2006/main" count="51" uniqueCount="44">
  <si>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</si>
  <si>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</si>
  <si>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</si>
  <si>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</si>
  <si>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</si>
  <si>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</si>
  <si>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</si>
  <si>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</si>
  <si>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</si>
  <si>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</si>
  <si>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</si>
  <si>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</si>
  <si>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</si>
  <si>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</si>
  <si>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</si>
  <si>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</si>
  <si>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</si>
  <si>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</si>
  <si>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</si>
  <si>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</si>
  <si>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</si>
  <si>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</si>
  <si>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</si>
  <si>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</si>
  <si>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</si>
  <si>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</si>
  <si>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</si>
  <si>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</si>
  <si>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</si>
  <si>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</si>
  <si>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</si>
  <si>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</si>
  <si>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</si>
  <si>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</si>
  <si>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</si>
  <si>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</si>
  <si>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</si>
  <si>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</si>
  <si>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</si>
  <si>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</si>
  <si>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The Council was able to draw down a Section 106 payment of £18,897 for the Playground Refurbishment Project (see below). This compares with CIL payments of £12,078 in 2020/21. £2,035 was refunded for VAT payments in 2018/19 (none in 2020/21).  Income for buildings and other services recovered to pre-pandemic levels from £910 to Ca. £1,970. </t>
  </si>
  <si>
    <t>As noted above, the Council undertook a substnatial upgrade of the Playground (ca. £23,500).  It also invested in the upgrade of streetlights, ca £7,500 (£430 in 2020/21).  The value of grants given to Community Organisations increased, from £7,270 to £12,850</t>
  </si>
  <si>
    <t>BATHEASTON PARISH COUNCIL</t>
  </si>
  <si>
    <t>Bath and North-East Somerset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</si>
</sst>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3" fontId="4" fillId="39" borderId="0" xfId="0" applyNumberFormat="1" applyFont="1" applyFill="1" applyBorder="1" applyAlignment="1" applyProtection="1">
      <alignment horizontal="left"/>
      <protection locked="0"/>
    </xf>
    <xf numFmtId="0" fontId="49" fillId="39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Layout" zoomScaleNormal="80" workbookViewId="0" topLeftCell="A1">
      <selection activeCell="M5" sqref="M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"/>
    </row>
    <row r="2" spans="1:13" ht="15.75">
      <c r="A2" s="29" t="s">
        <v>17</v>
      </c>
      <c r="B2" s="24"/>
      <c r="C2" s="50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51" t="s">
        <v>43</v>
      </c>
      <c r="L3" s="9"/>
    </row>
    <row r="4" ht="14.25">
      <c r="A4" s="1" t="s">
        <v>36</v>
      </c>
    </row>
    <row r="5" spans="1:13" ht="99" customHeight="1">
      <c r="A5" s="46" t="s">
        <v>37</v>
      </c>
      <c r="B5" s="47"/>
      <c r="C5" s="47"/>
      <c r="D5" s="47"/>
      <c r="E5" s="47"/>
      <c r="F5" s="47"/>
      <c r="G5" s="47"/>
      <c r="H5" s="47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 t="s">
        <v>38</v>
      </c>
      <c r="E8" s="27"/>
      <c r="F8" s="36" t="s">
        <v>39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34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2" t="s">
        <v>2</v>
      </c>
      <c r="B11" s="42"/>
      <c r="C11" s="42"/>
      <c r="D11" s="8">
        <v>40692</v>
      </c>
      <c r="F11" s="8">
        <v>46203.54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3" t="s">
        <v>20</v>
      </c>
      <c r="B13" s="44"/>
      <c r="C13" s="45"/>
      <c r="D13" s="8">
        <v>50400</v>
      </c>
      <c r="F13" s="8">
        <v>52770</v>
      </c>
      <c r="G13" s="5">
        <f>F13-D13</f>
        <v>2370</v>
      </c>
      <c r="H13" s="6">
        <f>IF((D13&gt;F13),(D13-F13)/D13,IF(D13&lt;F13,-(D13-F13)/D13,IF(D13=F13,0)))</f>
        <v>0.04702380952380952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81.75" customHeight="1" thickBot="1">
      <c r="A15" s="41" t="s">
        <v>3</v>
      </c>
      <c r="B15" s="41"/>
      <c r="C15" s="41"/>
      <c r="D15" s="8">
        <v>13000</v>
      </c>
      <c r="F15" s="8">
        <v>24155.28</v>
      </c>
      <c r="G15" s="5">
        <f>F15-D15</f>
        <v>11155.279999999999</v>
      </c>
      <c r="H15" s="6">
        <f>IF((D15&gt;F15),(D15-F15)/D15,IF(D15&lt;F15,-(D15-F15)/D15,IF(D15=F15,0)))</f>
        <v>0.8580984615384615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1" t="s">
        <v>4</v>
      </c>
      <c r="B17" s="41"/>
      <c r="C17" s="41"/>
      <c r="D17" s="8">
        <v>26907</v>
      </c>
      <c r="F17" s="8">
        <v>24641.5</v>
      </c>
      <c r="G17" s="5">
        <f>F17-D17</f>
        <v>-2265.5</v>
      </c>
      <c r="H17" s="6">
        <f>IF((D17&gt;F17),(D17-F17)/D17,IF(D17&lt;F17,-(D17-F17)/D17,IF(D17=F17,0)))</f>
        <v>0.0841974207455309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1" t="s">
        <v>7</v>
      </c>
      <c r="B19" s="41"/>
      <c r="C19" s="4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57" customHeight="1" thickBot="1">
      <c r="A21" s="41" t="s">
        <v>21</v>
      </c>
      <c r="B21" s="41"/>
      <c r="C21" s="41"/>
      <c r="D21" s="8">
        <v>30982</v>
      </c>
      <c r="F21" s="8">
        <v>67085.74</v>
      </c>
      <c r="G21" s="5">
        <f>F21-D21</f>
        <v>36103.740000000005</v>
      </c>
      <c r="H21" s="6">
        <f>IF((D21&gt;F21),(D21-F21)/D21,IF(D21&lt;F21,-(D21-F21)/D21,IF(D21=F21,0)))</f>
        <v>1.1653134077851657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40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46203</v>
      </c>
      <c r="F23" s="2">
        <f>F11+F13+F15-F17-F19-F21</f>
        <v>31401.58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1" t="s">
        <v>9</v>
      </c>
      <c r="B26" s="41"/>
      <c r="C26" s="41"/>
      <c r="D26" s="8">
        <v>46203</v>
      </c>
      <c r="F26" s="8">
        <v>31402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1" t="s">
        <v>8</v>
      </c>
      <c r="B28" s="41"/>
      <c r="C28" s="41"/>
      <c r="D28" s="8">
        <v>384269</v>
      </c>
      <c r="F28" s="8">
        <v>395797.07</v>
      </c>
      <c r="G28" s="5">
        <f>F28-D28</f>
        <v>11528.070000000007</v>
      </c>
      <c r="H28" s="6">
        <f>IF((D28&gt;F28),(D28-F28)/D28,IF(D28&lt;F28,-(D28-F28)/D28,IF(D28=F28,0)))</f>
        <v>0.03000000000000002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1" t="s">
        <v>6</v>
      </c>
      <c r="B30" s="41"/>
      <c r="C30" s="41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headerFooter>
    <oddHeader>&amp;C&amp;"-,Bold"&amp;14BATHEASTON PARISH COUNCIL
ANNUAL GOVERNANACE AND ACCOUNTABILITY RETURN - 2021-22</oddHeader>
    <oddFooter>&amp;CBatheaston Parish Council - Council Meeting 21st June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39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richard maccabee</cp:lastModifiedBy>
  <cp:lastPrinted>2022-06-21T11:22:36Z</cp:lastPrinted>
  <dcterms:created xsi:type="dcterms:W3CDTF">2012-07-11T10:01:28Z</dcterms:created>
  <dcterms:modified xsi:type="dcterms:W3CDTF">2022-06-21T11:22:42Z</dcterms:modified>
  <cp:category/>
  <cp:version/>
  <cp:contentType/>
  <cp:contentStatus/>
</cp:coreProperties>
</file>